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SA\ŽÁDOSTI\MZ\Holomek\"/>
    </mc:Choice>
  </mc:AlternateContent>
  <bookViews>
    <workbookView xWindow="0" yWindow="0" windowWidth="28800" windowHeight="11700"/>
  </bookViews>
  <sheets>
    <sheet name="600011305" sheetId="1" r:id="rId1"/>
  </sheets>
  <calcPr calcId="162913"/>
</workbook>
</file>

<file path=xl/calcChain.xml><?xml version="1.0" encoding="utf-8"?>
<calcChain xmlns="http://schemas.openxmlformats.org/spreadsheetml/2006/main">
  <c r="AD17" i="1" l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B11" i="1"/>
  <c r="AD10" i="1"/>
  <c r="AC10" i="1"/>
  <c r="AB10" i="1"/>
  <c r="AD9" i="1"/>
  <c r="AC9" i="1"/>
  <c r="AB9" i="1"/>
  <c r="AD8" i="1"/>
  <c r="AC8" i="1"/>
  <c r="AB8" i="1"/>
  <c r="AD7" i="1"/>
  <c r="AC7" i="1"/>
  <c r="AB7" i="1"/>
  <c r="AD6" i="1"/>
  <c r="AC6" i="1"/>
  <c r="AB6" i="1"/>
  <c r="AD5" i="1"/>
  <c r="AC5" i="1"/>
  <c r="AB5" i="1"/>
  <c r="AD4" i="1"/>
  <c r="AC4" i="1"/>
  <c r="AB4" i="1"/>
  <c r="AD3" i="1"/>
  <c r="AC3" i="1"/>
  <c r="AB3" i="1"/>
  <c r="W17" i="1"/>
  <c r="V17" i="1"/>
  <c r="U17" i="1"/>
  <c r="W16" i="1"/>
  <c r="V16" i="1"/>
  <c r="U16" i="1"/>
  <c r="W15" i="1"/>
  <c r="V15" i="1"/>
  <c r="U15" i="1"/>
  <c r="W14" i="1"/>
  <c r="V14" i="1"/>
  <c r="U14" i="1"/>
  <c r="W13" i="1"/>
  <c r="V13" i="1"/>
  <c r="U13" i="1"/>
  <c r="W12" i="1"/>
  <c r="V12" i="1"/>
  <c r="U12" i="1"/>
  <c r="W11" i="1"/>
  <c r="V11" i="1"/>
  <c r="U11" i="1"/>
  <c r="W10" i="1"/>
  <c r="V10" i="1"/>
  <c r="U10" i="1"/>
  <c r="W9" i="1"/>
  <c r="V9" i="1"/>
  <c r="U9" i="1"/>
  <c r="W8" i="1"/>
  <c r="V8" i="1"/>
  <c r="U8" i="1"/>
  <c r="W7" i="1"/>
  <c r="V7" i="1"/>
  <c r="U7" i="1"/>
  <c r="W6" i="1"/>
  <c r="V6" i="1"/>
  <c r="U6" i="1"/>
  <c r="W5" i="1"/>
  <c r="V5" i="1"/>
  <c r="U5" i="1"/>
  <c r="W4" i="1"/>
  <c r="V4" i="1"/>
  <c r="U4" i="1"/>
  <c r="W3" i="1"/>
  <c r="V3" i="1"/>
  <c r="U3" i="1"/>
  <c r="P17" i="1"/>
  <c r="O17" i="1"/>
  <c r="N17" i="1"/>
  <c r="P16" i="1"/>
  <c r="O16" i="1"/>
  <c r="N16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P4" i="1"/>
  <c r="O4" i="1"/>
  <c r="N4" i="1"/>
  <c r="P3" i="1"/>
  <c r="O3" i="1"/>
  <c r="N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I23" i="1"/>
  <c r="H2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2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3" i="1"/>
</calcChain>
</file>

<file path=xl/sharedStrings.xml><?xml version="1.0" encoding="utf-8"?>
<sst xmlns="http://schemas.openxmlformats.org/spreadsheetml/2006/main" count="81" uniqueCount="22">
  <si>
    <t>SOU</t>
  </si>
  <si>
    <t>PŘIHLÁŠENI</t>
  </si>
  <si>
    <t>USPĚLI</t>
  </si>
  <si>
    <t>NEUSPĚLI</t>
  </si>
  <si>
    <t>NEKONALI</t>
  </si>
  <si>
    <t>MZ 2019–2021
Ústecký kraj, prvomaturanti</t>
  </si>
  <si>
    <t>HRUBÁ NEÚSP. (%)</t>
  </si>
  <si>
    <t>ČISTÁ NEÚSP. (%)</t>
  </si>
  <si>
    <t>NEÚČAST (%)</t>
  </si>
  <si>
    <t>SŠ AGC a. s. (600011305)</t>
  </si>
  <si>
    <t>NÁSTAVBY</t>
  </si>
  <si>
    <t>SOŠ</t>
  </si>
  <si>
    <t>ODBORNÉ SŠ (bez SŠ AGC)</t>
  </si>
  <si>
    <t>Informační technologie (18-20-M/01)</t>
  </si>
  <si>
    <t>Ekonomika a podnikání (63-41-M/01)</t>
  </si>
  <si>
    <t>Předšk. a mimošk. pedagogika (75-31-M/01)</t>
  </si>
  <si>
    <t>SPOLEČNÁ ČÁST MZ</t>
  </si>
  <si>
    <t>ČESKÝ JAZYK A LITERATURA</t>
  </si>
  <si>
    <t>MATEMATIKA</t>
  </si>
  <si>
    <t>CIZÍ JAZYKY</t>
  </si>
  <si>
    <t>PROFILOVÁ ČÁST MZ</t>
  </si>
  <si>
    <t>MZ 2019–2021
Ústecký kraj, prvomaturanti, povinné zkoušky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</si>
</sst>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9" borderId="1" xfId="0" applyFont="1" applyFill="1" applyBorder="1"/>
    <xf numFmtId="0" fontId="1" fillId="10" borderId="1" xfId="0" applyFont="1" applyFill="1" applyBorder="1"/>
    <xf numFmtId="0" fontId="1" fillId="2" borderId="1" xfId="0" applyFont="1" applyFill="1" applyBorder="1"/>
    <xf numFmtId="164" fontId="1" fillId="6" borderId="1" xfId="0" applyNumberFormat="1" applyFont="1" applyFill="1" applyBorder="1"/>
    <xf numFmtId="0" fontId="2" fillId="15" borderId="1" xfId="0" applyFont="1" applyFill="1" applyBorder="1"/>
    <xf numFmtId="0" fontId="1" fillId="2" borderId="11" xfId="0" applyFont="1" applyFill="1" applyBorder="1"/>
    <xf numFmtId="0" fontId="1" fillId="9" borderId="3" xfId="0" applyFont="1" applyFill="1" applyBorder="1"/>
    <xf numFmtId="0" fontId="1" fillId="10" borderId="3" xfId="0" applyFont="1" applyFill="1" applyBorder="1"/>
    <xf numFmtId="0" fontId="1" fillId="2" borderId="3" xfId="0" applyFont="1" applyFill="1" applyBorder="1"/>
    <xf numFmtId="0" fontId="1" fillId="2" borderId="21" xfId="0" applyFont="1" applyFill="1" applyBorder="1"/>
    <xf numFmtId="0" fontId="1" fillId="9" borderId="9" xfId="0" applyFont="1" applyFill="1" applyBorder="1" applyAlignment="1">
      <alignment horizontal="left" indent="2"/>
    </xf>
    <xf numFmtId="0" fontId="1" fillId="10" borderId="9" xfId="0" applyFont="1" applyFill="1" applyBorder="1" applyAlignment="1">
      <alignment horizontal="left" indent="2"/>
    </xf>
    <xf numFmtId="0" fontId="1" fillId="2" borderId="9" xfId="0" applyFont="1" applyFill="1" applyBorder="1" applyAlignment="1">
      <alignment horizontal="left" indent="2"/>
    </xf>
    <xf numFmtId="0" fontId="1" fillId="2" borderId="12" xfId="0" applyFont="1" applyFill="1" applyBorder="1" applyAlignment="1">
      <alignment horizontal="left" indent="2"/>
    </xf>
    <xf numFmtId="0" fontId="1" fillId="0" borderId="3" xfId="0" applyFont="1" applyBorder="1"/>
    <xf numFmtId="0" fontId="1" fillId="0" borderId="9" xfId="0" applyFont="1" applyBorder="1" applyAlignment="1">
      <alignment horizontal="left" indent="2"/>
    </xf>
    <xf numFmtId="0" fontId="1" fillId="0" borderId="12" xfId="0" applyFont="1" applyBorder="1" applyAlignment="1">
      <alignment horizontal="left" indent="2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5" xfId="0" applyFont="1" applyBorder="1" applyAlignment="1">
      <alignment horizontal="left" indent="2"/>
    </xf>
    <xf numFmtId="0" fontId="1" fillId="0" borderId="13" xfId="0" applyFont="1" applyBorder="1"/>
    <xf numFmtId="0" fontId="1" fillId="0" borderId="14" xfId="0" applyFont="1" applyBorder="1"/>
    <xf numFmtId="0" fontId="2" fillId="5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14" borderId="18" xfId="0" applyFont="1" applyFill="1" applyBorder="1"/>
    <xf numFmtId="0" fontId="2" fillId="14" borderId="16" xfId="0" applyFont="1" applyFill="1" applyBorder="1"/>
    <xf numFmtId="0" fontId="2" fillId="14" borderId="17" xfId="0" applyFont="1" applyFill="1" applyBorder="1"/>
    <xf numFmtId="164" fontId="2" fillId="14" borderId="17" xfId="0" applyNumberFormat="1" applyFont="1" applyFill="1" applyBorder="1"/>
    <xf numFmtId="164" fontId="2" fillId="14" borderId="18" xfId="0" applyNumberFormat="1" applyFont="1" applyFill="1" applyBorder="1"/>
    <xf numFmtId="0" fontId="2" fillId="14" borderId="7" xfId="0" applyFont="1" applyFill="1" applyBorder="1"/>
    <xf numFmtId="0" fontId="2" fillId="14" borderId="5" xfId="0" applyFont="1" applyFill="1" applyBorder="1"/>
    <xf numFmtId="0" fontId="2" fillId="14" borderId="6" xfId="0" applyFont="1" applyFill="1" applyBorder="1"/>
    <xf numFmtId="164" fontId="2" fillId="14" borderId="6" xfId="0" applyNumberFormat="1" applyFont="1" applyFill="1" applyBorder="1"/>
    <xf numFmtId="164" fontId="2" fillId="14" borderId="7" xfId="0" applyNumberFormat="1" applyFont="1" applyFill="1" applyBorder="1"/>
    <xf numFmtId="0" fontId="2" fillId="8" borderId="27" xfId="0" applyFont="1" applyFill="1" applyBorder="1" applyAlignment="1">
      <alignment horizontal="center" vertical="center" wrapText="1"/>
    </xf>
    <xf numFmtId="164" fontId="2" fillId="14" borderId="4" xfId="0" applyNumberFormat="1" applyFont="1" applyFill="1" applyBorder="1"/>
    <xf numFmtId="164" fontId="2" fillId="14" borderId="25" xfId="0" applyNumberFormat="1" applyFont="1" applyFill="1" applyBorder="1"/>
    <xf numFmtId="0" fontId="2" fillId="14" borderId="22" xfId="0" applyFont="1" applyFill="1" applyBorder="1"/>
    <xf numFmtId="0" fontId="1" fillId="0" borderId="20" xfId="0" applyFont="1" applyBorder="1"/>
    <xf numFmtId="0" fontId="2" fillId="14" borderId="19" xfId="0" applyFont="1" applyFill="1" applyBorder="1"/>
    <xf numFmtId="0" fontId="1" fillId="0" borderId="21" xfId="0" applyFont="1" applyBorder="1"/>
    <xf numFmtId="0" fontId="2" fillId="5" borderId="31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/>
    <xf numFmtId="164" fontId="1" fillId="4" borderId="11" xfId="0" applyNumberFormat="1" applyFont="1" applyFill="1" applyBorder="1"/>
    <xf numFmtId="164" fontId="1" fillId="6" borderId="11" xfId="0" applyNumberFormat="1" applyFont="1" applyFill="1" applyBorder="1"/>
    <xf numFmtId="164" fontId="1" fillId="3" borderId="9" xfId="0" applyNumberFormat="1" applyFont="1" applyFill="1" applyBorder="1"/>
    <xf numFmtId="164" fontId="1" fillId="3" borderId="12" xfId="0" applyNumberFormat="1" applyFont="1" applyFill="1" applyBorder="1"/>
    <xf numFmtId="0" fontId="2" fillId="15" borderId="9" xfId="0" applyFont="1" applyFill="1" applyBorder="1"/>
    <xf numFmtId="0" fontId="2" fillId="15" borderId="3" xfId="0" applyFont="1" applyFill="1" applyBorder="1"/>
    <xf numFmtId="164" fontId="2" fillId="15" borderId="1" xfId="0" applyNumberFormat="1" applyFont="1" applyFill="1" applyBorder="1"/>
    <xf numFmtId="164" fontId="2" fillId="15" borderId="9" xfId="0" applyNumberFormat="1" applyFont="1" applyFill="1" applyBorder="1"/>
    <xf numFmtId="0" fontId="2" fillId="15" borderId="8" xfId="0" applyFont="1" applyFill="1" applyBorder="1"/>
    <xf numFmtId="164" fontId="2" fillId="15" borderId="2" xfId="0" applyNumberFormat="1" applyFont="1" applyFill="1" applyBorder="1"/>
    <xf numFmtId="0" fontId="2" fillId="15" borderId="18" xfId="0" applyFont="1" applyFill="1" applyBorder="1"/>
    <xf numFmtId="0" fontId="2" fillId="15" borderId="16" xfId="0" applyFont="1" applyFill="1" applyBorder="1"/>
    <xf numFmtId="0" fontId="2" fillId="15" borderId="17" xfId="0" applyFont="1" applyFill="1" applyBorder="1"/>
    <xf numFmtId="164" fontId="2" fillId="15" borderId="17" xfId="0" applyNumberFormat="1" applyFont="1" applyFill="1" applyBorder="1"/>
    <xf numFmtId="164" fontId="2" fillId="15" borderId="4" xfId="0" applyNumberFormat="1" applyFont="1" applyFill="1" applyBorder="1"/>
    <xf numFmtId="164" fontId="2" fillId="15" borderId="18" xfId="0" applyNumberFormat="1" applyFont="1" applyFill="1" applyBorder="1"/>
    <xf numFmtId="0" fontId="2" fillId="15" borderId="22" xfId="0" applyFont="1" applyFill="1" applyBorder="1"/>
    <xf numFmtId="164" fontId="4" fillId="4" borderId="1" xfId="0" applyNumberFormat="1" applyFont="1" applyFill="1" applyBorder="1"/>
    <xf numFmtId="164" fontId="4" fillId="4" borderId="14" xfId="0" applyNumberFormat="1" applyFont="1" applyFill="1" applyBorder="1"/>
    <xf numFmtId="164" fontId="4" fillId="4" borderId="11" xfId="0" applyNumberFormat="1" applyFont="1" applyFill="1" applyBorder="1"/>
    <xf numFmtId="164" fontId="1" fillId="6" borderId="14" xfId="0" applyNumberFormat="1" applyFont="1" applyFill="1" applyBorder="1"/>
    <xf numFmtId="164" fontId="1" fillId="3" borderId="2" xfId="0" applyNumberFormat="1" applyFont="1" applyFill="1" applyBorder="1"/>
    <xf numFmtId="164" fontId="1" fillId="3" borderId="28" xfId="0" applyNumberFormat="1" applyFont="1" applyFill="1" applyBorder="1"/>
    <xf numFmtId="164" fontId="1" fillId="3" borderId="27" xfId="0" applyNumberFormat="1" applyFont="1" applyFill="1" applyBorder="1"/>
    <xf numFmtId="164" fontId="1" fillId="3" borderId="15" xfId="0" applyNumberFormat="1" applyFont="1" applyFill="1" applyBorder="1"/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2" fillId="13" borderId="23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2" fillId="13" borderId="29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9.140625" style="1"/>
    <col min="2" max="2" width="41.85546875" style="1" bestFit="1" customWidth="1"/>
    <col min="3" max="30" width="10.7109375" style="1" customWidth="1"/>
    <col min="31" max="16384" width="9.140625" style="1"/>
  </cols>
  <sheetData>
    <row r="1" spans="1:30" s="4" customFormat="1" ht="15" customHeight="1" x14ac:dyDescent="0.25">
      <c r="A1" s="77" t="s">
        <v>21</v>
      </c>
      <c r="B1" s="78"/>
      <c r="C1" s="81" t="s">
        <v>16</v>
      </c>
      <c r="D1" s="82"/>
      <c r="E1" s="82"/>
      <c r="F1" s="82"/>
      <c r="G1" s="82"/>
      <c r="H1" s="82"/>
      <c r="I1" s="82"/>
      <c r="J1" s="81" t="s">
        <v>17</v>
      </c>
      <c r="K1" s="82"/>
      <c r="L1" s="82"/>
      <c r="M1" s="82"/>
      <c r="N1" s="82"/>
      <c r="O1" s="82"/>
      <c r="P1" s="83"/>
      <c r="Q1" s="82" t="s">
        <v>18</v>
      </c>
      <c r="R1" s="82"/>
      <c r="S1" s="82"/>
      <c r="T1" s="82"/>
      <c r="U1" s="82"/>
      <c r="V1" s="82"/>
      <c r="W1" s="82"/>
      <c r="X1" s="86" t="s">
        <v>19</v>
      </c>
      <c r="Y1" s="87"/>
      <c r="Z1" s="87"/>
      <c r="AA1" s="87"/>
      <c r="AB1" s="87"/>
      <c r="AC1" s="87"/>
      <c r="AD1" s="88"/>
    </row>
    <row r="2" spans="1:30" s="4" customFormat="1" ht="26.25" thickBot="1" x14ac:dyDescent="0.3">
      <c r="A2" s="84"/>
      <c r="B2" s="85"/>
      <c r="C2" s="95" t="s">
        <v>1</v>
      </c>
      <c r="D2" s="96" t="s">
        <v>2</v>
      </c>
      <c r="E2" s="96" t="s">
        <v>3</v>
      </c>
      <c r="F2" s="96" t="s">
        <v>4</v>
      </c>
      <c r="G2" s="28" t="s">
        <v>6</v>
      </c>
      <c r="H2" s="29" t="s">
        <v>7</v>
      </c>
      <c r="I2" s="41" t="s">
        <v>8</v>
      </c>
      <c r="J2" s="95" t="s">
        <v>1</v>
      </c>
      <c r="K2" s="96" t="s">
        <v>2</v>
      </c>
      <c r="L2" s="96" t="s">
        <v>3</v>
      </c>
      <c r="M2" s="96" t="s">
        <v>4</v>
      </c>
      <c r="N2" s="28" t="s">
        <v>6</v>
      </c>
      <c r="O2" s="29" t="s">
        <v>7</v>
      </c>
      <c r="P2" s="30" t="s">
        <v>8</v>
      </c>
      <c r="Q2" s="97" t="s">
        <v>1</v>
      </c>
      <c r="R2" s="96" t="s">
        <v>2</v>
      </c>
      <c r="S2" s="96" t="s">
        <v>3</v>
      </c>
      <c r="T2" s="96" t="s">
        <v>4</v>
      </c>
      <c r="U2" s="28" t="s">
        <v>6</v>
      </c>
      <c r="V2" s="29" t="s">
        <v>7</v>
      </c>
      <c r="W2" s="41" t="s">
        <v>8</v>
      </c>
      <c r="X2" s="95" t="s">
        <v>1</v>
      </c>
      <c r="Y2" s="96" t="s">
        <v>2</v>
      </c>
      <c r="Z2" s="96" t="s">
        <v>3</v>
      </c>
      <c r="AA2" s="96" t="s">
        <v>4</v>
      </c>
      <c r="AB2" s="28" t="s">
        <v>6</v>
      </c>
      <c r="AC2" s="29" t="s">
        <v>7</v>
      </c>
      <c r="AD2" s="30" t="s">
        <v>8</v>
      </c>
    </row>
    <row r="3" spans="1:30" s="3" customFormat="1" x14ac:dyDescent="0.2">
      <c r="A3" s="92">
        <v>2021</v>
      </c>
      <c r="B3" s="31" t="s">
        <v>9</v>
      </c>
      <c r="C3" s="32">
        <v>64</v>
      </c>
      <c r="D3" s="33">
        <v>42</v>
      </c>
      <c r="E3" s="33">
        <v>16</v>
      </c>
      <c r="F3" s="33">
        <v>6</v>
      </c>
      <c r="G3" s="34">
        <f>(E3+F3)/C3*100</f>
        <v>34.375</v>
      </c>
      <c r="H3" s="34">
        <f>E3/(D3+E3)*100</f>
        <v>27.586206896551722</v>
      </c>
      <c r="I3" s="42">
        <f>F3/C3*100</f>
        <v>9.375</v>
      </c>
      <c r="J3" s="32">
        <v>64</v>
      </c>
      <c r="K3" s="33">
        <v>50</v>
      </c>
      <c r="L3" s="33">
        <v>8</v>
      </c>
      <c r="M3" s="33">
        <v>6</v>
      </c>
      <c r="N3" s="34">
        <f>(L3+M3)/J3*100</f>
        <v>21.875</v>
      </c>
      <c r="O3" s="34">
        <f>L3/(K3+L3)*100</f>
        <v>13.793103448275861</v>
      </c>
      <c r="P3" s="35">
        <f>M3/J3*100</f>
        <v>9.375</v>
      </c>
      <c r="Q3" s="44">
        <v>11</v>
      </c>
      <c r="R3" s="33">
        <v>5</v>
      </c>
      <c r="S3" s="33">
        <v>5</v>
      </c>
      <c r="T3" s="33">
        <v>1</v>
      </c>
      <c r="U3" s="34">
        <f>(S3+T3)/Q3*100</f>
        <v>54.54545454545454</v>
      </c>
      <c r="V3" s="34">
        <f>S3/(R3+S3)*100</f>
        <v>50</v>
      </c>
      <c r="W3" s="42">
        <f>T3/Q3*100</f>
        <v>9.0909090909090917</v>
      </c>
      <c r="X3" s="32">
        <v>53</v>
      </c>
      <c r="Y3" s="33">
        <v>42</v>
      </c>
      <c r="Z3" s="33">
        <v>6</v>
      </c>
      <c r="AA3" s="33">
        <v>5</v>
      </c>
      <c r="AB3" s="34">
        <f>(Z3+AA3)/X3*100</f>
        <v>20.754716981132077</v>
      </c>
      <c r="AC3" s="34">
        <f>Z3/(Y3+Z3)*100</f>
        <v>12.5</v>
      </c>
      <c r="AD3" s="35">
        <f>AA3/X3*100</f>
        <v>9.433962264150944</v>
      </c>
    </row>
    <row r="4" spans="1:30" s="3" customFormat="1" x14ac:dyDescent="0.2">
      <c r="A4" s="90"/>
      <c r="B4" s="56" t="s">
        <v>12</v>
      </c>
      <c r="C4" s="60">
        <v>3395</v>
      </c>
      <c r="D4" s="9">
        <v>2528</v>
      </c>
      <c r="E4" s="9">
        <v>625</v>
      </c>
      <c r="F4" s="9">
        <v>242</v>
      </c>
      <c r="G4" s="58">
        <f t="shared" ref="G4:G17" si="0">(E4+F4)/C4*100</f>
        <v>25.537555228276876</v>
      </c>
      <c r="H4" s="58">
        <f t="shared" ref="H4:H17" si="1">E4/(D4+E4)*100</f>
        <v>19.822391373295275</v>
      </c>
      <c r="I4" s="61">
        <f t="shared" ref="I4:I17" si="2">F4/C4*100</f>
        <v>7.128129602356406</v>
      </c>
      <c r="J4" s="60">
        <v>3395</v>
      </c>
      <c r="K4" s="9">
        <v>2863</v>
      </c>
      <c r="L4" s="9">
        <v>293</v>
      </c>
      <c r="M4" s="9">
        <v>239</v>
      </c>
      <c r="N4" s="58">
        <f t="shared" ref="N4:N17" si="3">(L4+M4)/J4*100</f>
        <v>15.670103092783505</v>
      </c>
      <c r="O4" s="58">
        <f t="shared" ref="O4:O17" si="4">L4/(K4+L4)*100</f>
        <v>9.2839036755386566</v>
      </c>
      <c r="P4" s="59">
        <f t="shared" ref="P4:P17" si="5">M4/J4*100</f>
        <v>7.0397643593519881</v>
      </c>
      <c r="Q4" s="57">
        <v>324</v>
      </c>
      <c r="R4" s="9">
        <v>217</v>
      </c>
      <c r="S4" s="9">
        <v>85</v>
      </c>
      <c r="T4" s="9">
        <v>22</v>
      </c>
      <c r="U4" s="58">
        <f t="shared" ref="U4:U17" si="6">(S4+T4)/Q4*100</f>
        <v>33.024691358024697</v>
      </c>
      <c r="V4" s="58">
        <f t="shared" ref="V4:V17" si="7">S4/(R4+S4)*100</f>
        <v>28.14569536423841</v>
      </c>
      <c r="W4" s="61">
        <f t="shared" ref="W4:W17" si="8">T4/Q4*100</f>
        <v>6.7901234567901234</v>
      </c>
      <c r="X4" s="60">
        <v>3071</v>
      </c>
      <c r="Y4" s="9">
        <v>2463</v>
      </c>
      <c r="Z4" s="9">
        <v>388</v>
      </c>
      <c r="AA4" s="9">
        <v>220</v>
      </c>
      <c r="AB4" s="58">
        <f t="shared" ref="AB4:AB17" si="9">(Z4+AA4)/X4*100</f>
        <v>19.798111364376425</v>
      </c>
      <c r="AC4" s="58">
        <f t="shared" ref="AC4:AC17" si="10">Z4/(Y4+Z4)*100</f>
        <v>13.609259908803928</v>
      </c>
      <c r="AD4" s="59">
        <f t="shared" ref="AD4:AD17" si="11">AA4/X4*100</f>
        <v>7.1637902963204176</v>
      </c>
    </row>
    <row r="5" spans="1:30" x14ac:dyDescent="0.2">
      <c r="A5" s="90"/>
      <c r="B5" s="20" t="s">
        <v>10</v>
      </c>
      <c r="C5" s="22">
        <v>304</v>
      </c>
      <c r="D5" s="2">
        <v>142</v>
      </c>
      <c r="E5" s="2">
        <v>131</v>
      </c>
      <c r="F5" s="2">
        <v>31</v>
      </c>
      <c r="G5" s="69">
        <f t="shared" si="0"/>
        <v>53.289473684210535</v>
      </c>
      <c r="H5" s="8">
        <f t="shared" si="1"/>
        <v>47.985347985347985</v>
      </c>
      <c r="I5" s="73">
        <f t="shared" si="2"/>
        <v>10.197368421052632</v>
      </c>
      <c r="J5" s="22">
        <v>304</v>
      </c>
      <c r="K5" s="2">
        <v>202</v>
      </c>
      <c r="L5" s="2">
        <v>72</v>
      </c>
      <c r="M5" s="2">
        <v>30</v>
      </c>
      <c r="N5" s="69">
        <f t="shared" si="3"/>
        <v>33.55263157894737</v>
      </c>
      <c r="O5" s="8">
        <f t="shared" si="4"/>
        <v>26.277372262773724</v>
      </c>
      <c r="P5" s="54">
        <f t="shared" si="5"/>
        <v>9.8684210526315788</v>
      </c>
      <c r="Q5" s="19">
        <v>33</v>
      </c>
      <c r="R5" s="2">
        <v>12</v>
      </c>
      <c r="S5" s="2">
        <v>19</v>
      </c>
      <c r="T5" s="2">
        <v>2</v>
      </c>
      <c r="U5" s="69">
        <f t="shared" si="6"/>
        <v>63.636363636363633</v>
      </c>
      <c r="V5" s="8">
        <f t="shared" si="7"/>
        <v>61.29032258064516</v>
      </c>
      <c r="W5" s="73">
        <f t="shared" si="8"/>
        <v>6.0606060606060606</v>
      </c>
      <c r="X5" s="22">
        <v>271</v>
      </c>
      <c r="Y5" s="2">
        <v>154</v>
      </c>
      <c r="Z5" s="2">
        <v>88</v>
      </c>
      <c r="AA5" s="2">
        <v>29</v>
      </c>
      <c r="AB5" s="69">
        <f t="shared" si="9"/>
        <v>43.17343173431734</v>
      </c>
      <c r="AC5" s="8">
        <f t="shared" si="10"/>
        <v>36.363636363636367</v>
      </c>
      <c r="AD5" s="54">
        <f t="shared" si="11"/>
        <v>10.701107011070111</v>
      </c>
    </row>
    <row r="6" spans="1:30" x14ac:dyDescent="0.2">
      <c r="A6" s="90"/>
      <c r="B6" s="20" t="s">
        <v>11</v>
      </c>
      <c r="C6" s="22">
        <v>2762</v>
      </c>
      <c r="D6" s="2">
        <v>2180</v>
      </c>
      <c r="E6" s="2">
        <v>415</v>
      </c>
      <c r="F6" s="2">
        <v>167</v>
      </c>
      <c r="G6" s="69">
        <f t="shared" si="0"/>
        <v>21.071687183200581</v>
      </c>
      <c r="H6" s="8">
        <f t="shared" si="1"/>
        <v>15.992292870905588</v>
      </c>
      <c r="I6" s="73">
        <f t="shared" si="2"/>
        <v>6.0463432295438091</v>
      </c>
      <c r="J6" s="22">
        <v>2762</v>
      </c>
      <c r="K6" s="2">
        <v>2408</v>
      </c>
      <c r="L6" s="2">
        <v>189</v>
      </c>
      <c r="M6" s="2">
        <v>165</v>
      </c>
      <c r="N6" s="69">
        <f t="shared" si="3"/>
        <v>12.816799420709632</v>
      </c>
      <c r="O6" s="8">
        <f t="shared" si="4"/>
        <v>7.2776280323450138</v>
      </c>
      <c r="P6" s="54">
        <f t="shared" si="5"/>
        <v>5.9739319333816079</v>
      </c>
      <c r="Q6" s="19">
        <v>268</v>
      </c>
      <c r="R6" s="2">
        <v>195</v>
      </c>
      <c r="S6" s="2">
        <v>57</v>
      </c>
      <c r="T6" s="2">
        <v>16</v>
      </c>
      <c r="U6" s="69">
        <f t="shared" si="6"/>
        <v>27.238805970149254</v>
      </c>
      <c r="V6" s="8">
        <f t="shared" si="7"/>
        <v>22.61904761904762</v>
      </c>
      <c r="W6" s="73">
        <f t="shared" si="8"/>
        <v>5.9701492537313428</v>
      </c>
      <c r="X6" s="22">
        <v>2494</v>
      </c>
      <c r="Y6" s="2">
        <v>2098</v>
      </c>
      <c r="Z6" s="2">
        <v>245</v>
      </c>
      <c r="AA6" s="2">
        <v>151</v>
      </c>
      <c r="AB6" s="69">
        <f t="shared" si="9"/>
        <v>15.878107457898958</v>
      </c>
      <c r="AC6" s="8">
        <f t="shared" si="10"/>
        <v>10.456679470763978</v>
      </c>
      <c r="AD6" s="54">
        <f t="shared" si="11"/>
        <v>6.0545308740978347</v>
      </c>
    </row>
    <row r="7" spans="1:30" ht="13.5" thickBot="1" x14ac:dyDescent="0.25">
      <c r="A7" s="93"/>
      <c r="B7" s="25" t="s">
        <v>0</v>
      </c>
      <c r="C7" s="26">
        <v>329</v>
      </c>
      <c r="D7" s="27">
        <v>206</v>
      </c>
      <c r="E7" s="27">
        <v>79</v>
      </c>
      <c r="F7" s="27">
        <v>44</v>
      </c>
      <c r="G7" s="70">
        <f t="shared" si="0"/>
        <v>37.38601823708207</v>
      </c>
      <c r="H7" s="72">
        <f t="shared" si="1"/>
        <v>27.719298245614034</v>
      </c>
      <c r="I7" s="74">
        <f t="shared" si="2"/>
        <v>13.373860182370819</v>
      </c>
      <c r="J7" s="26">
        <v>329</v>
      </c>
      <c r="K7" s="27">
        <v>253</v>
      </c>
      <c r="L7" s="27">
        <v>32</v>
      </c>
      <c r="M7" s="27">
        <v>44</v>
      </c>
      <c r="N7" s="70">
        <f t="shared" si="3"/>
        <v>23.100303951367781</v>
      </c>
      <c r="O7" s="72">
        <f t="shared" si="4"/>
        <v>11.228070175438596</v>
      </c>
      <c r="P7" s="76">
        <f t="shared" si="5"/>
        <v>13.373860182370819</v>
      </c>
      <c r="Q7" s="45">
        <v>23</v>
      </c>
      <c r="R7" s="27">
        <v>10</v>
      </c>
      <c r="S7" s="27">
        <v>9</v>
      </c>
      <c r="T7" s="27">
        <v>4</v>
      </c>
      <c r="U7" s="70">
        <f t="shared" si="6"/>
        <v>56.521739130434781</v>
      </c>
      <c r="V7" s="72">
        <f t="shared" si="7"/>
        <v>47.368421052631575</v>
      </c>
      <c r="W7" s="74">
        <f t="shared" si="8"/>
        <v>17.391304347826086</v>
      </c>
      <c r="X7" s="26">
        <v>306</v>
      </c>
      <c r="Y7" s="27">
        <v>211</v>
      </c>
      <c r="Z7" s="27">
        <v>55</v>
      </c>
      <c r="AA7" s="27">
        <v>40</v>
      </c>
      <c r="AB7" s="70">
        <f t="shared" si="9"/>
        <v>31.045751633986928</v>
      </c>
      <c r="AC7" s="72">
        <f t="shared" si="10"/>
        <v>20.676691729323306</v>
      </c>
      <c r="AD7" s="76">
        <f t="shared" si="11"/>
        <v>13.071895424836603</v>
      </c>
    </row>
    <row r="8" spans="1:30" s="3" customFormat="1" x14ac:dyDescent="0.2">
      <c r="A8" s="89">
        <v>2020</v>
      </c>
      <c r="B8" s="36" t="s">
        <v>9</v>
      </c>
      <c r="C8" s="37">
        <v>78</v>
      </c>
      <c r="D8" s="38">
        <v>38</v>
      </c>
      <c r="E8" s="38">
        <v>38</v>
      </c>
      <c r="F8" s="38">
        <v>2</v>
      </c>
      <c r="G8" s="39">
        <f t="shared" si="0"/>
        <v>51.282051282051277</v>
      </c>
      <c r="H8" s="39">
        <f t="shared" si="1"/>
        <v>50</v>
      </c>
      <c r="I8" s="43">
        <f t="shared" si="2"/>
        <v>2.5641025641025639</v>
      </c>
      <c r="J8" s="37">
        <v>78</v>
      </c>
      <c r="K8" s="38">
        <v>47</v>
      </c>
      <c r="L8" s="38">
        <v>29</v>
      </c>
      <c r="M8" s="38">
        <v>2</v>
      </c>
      <c r="N8" s="39">
        <f t="shared" si="3"/>
        <v>39.743589743589745</v>
      </c>
      <c r="O8" s="39">
        <f t="shared" si="4"/>
        <v>38.15789473684211</v>
      </c>
      <c r="P8" s="40">
        <f t="shared" si="5"/>
        <v>2.5641025641025639</v>
      </c>
      <c r="Q8" s="46">
        <v>8</v>
      </c>
      <c r="R8" s="38">
        <v>3</v>
      </c>
      <c r="S8" s="38">
        <v>5</v>
      </c>
      <c r="T8" s="38">
        <v>0</v>
      </c>
      <c r="U8" s="39">
        <f t="shared" si="6"/>
        <v>62.5</v>
      </c>
      <c r="V8" s="39">
        <f t="shared" si="7"/>
        <v>62.5</v>
      </c>
      <c r="W8" s="43">
        <f t="shared" si="8"/>
        <v>0</v>
      </c>
      <c r="X8" s="37">
        <v>70</v>
      </c>
      <c r="Y8" s="38">
        <v>50</v>
      </c>
      <c r="Z8" s="38">
        <v>18</v>
      </c>
      <c r="AA8" s="38">
        <v>2</v>
      </c>
      <c r="AB8" s="39">
        <f t="shared" si="9"/>
        <v>28.571428571428569</v>
      </c>
      <c r="AC8" s="39">
        <f t="shared" si="10"/>
        <v>26.47058823529412</v>
      </c>
      <c r="AD8" s="40">
        <f t="shared" si="11"/>
        <v>2.8571428571428572</v>
      </c>
    </row>
    <row r="9" spans="1:30" s="3" customFormat="1" x14ac:dyDescent="0.2">
      <c r="A9" s="90"/>
      <c r="B9" s="56" t="s">
        <v>12</v>
      </c>
      <c r="C9" s="60">
        <v>3062</v>
      </c>
      <c r="D9" s="9">
        <v>1783</v>
      </c>
      <c r="E9" s="9">
        <v>1213</v>
      </c>
      <c r="F9" s="9">
        <v>66</v>
      </c>
      <c r="G9" s="58">
        <f t="shared" si="0"/>
        <v>41.770084911822337</v>
      </c>
      <c r="H9" s="58">
        <f t="shared" si="1"/>
        <v>40.487316421895862</v>
      </c>
      <c r="I9" s="61">
        <f t="shared" si="2"/>
        <v>2.155453951665578</v>
      </c>
      <c r="J9" s="60">
        <v>3062</v>
      </c>
      <c r="K9" s="9">
        <v>1982</v>
      </c>
      <c r="L9" s="9">
        <v>1020</v>
      </c>
      <c r="M9" s="9">
        <v>60</v>
      </c>
      <c r="N9" s="58">
        <f t="shared" si="3"/>
        <v>35.271064663618553</v>
      </c>
      <c r="O9" s="58">
        <f t="shared" si="4"/>
        <v>33.977348434377078</v>
      </c>
      <c r="P9" s="59">
        <f t="shared" si="5"/>
        <v>1.9595035924232527</v>
      </c>
      <c r="Q9" s="57">
        <v>420</v>
      </c>
      <c r="R9" s="9">
        <v>237</v>
      </c>
      <c r="S9" s="9">
        <v>173</v>
      </c>
      <c r="T9" s="9">
        <v>10</v>
      </c>
      <c r="U9" s="58">
        <f t="shared" si="6"/>
        <v>43.571428571428569</v>
      </c>
      <c r="V9" s="58">
        <f t="shared" si="7"/>
        <v>42.195121951219512</v>
      </c>
      <c r="W9" s="61">
        <f t="shared" si="8"/>
        <v>2.3809523809523809</v>
      </c>
      <c r="X9" s="60">
        <v>2642</v>
      </c>
      <c r="Y9" s="9">
        <v>2149</v>
      </c>
      <c r="Z9" s="9">
        <v>439</v>
      </c>
      <c r="AA9" s="9">
        <v>54</v>
      </c>
      <c r="AB9" s="58">
        <f t="shared" si="9"/>
        <v>18.66010598031794</v>
      </c>
      <c r="AC9" s="58">
        <f t="shared" si="10"/>
        <v>16.962905718701702</v>
      </c>
      <c r="AD9" s="59">
        <f t="shared" si="11"/>
        <v>2.0439061317183951</v>
      </c>
    </row>
    <row r="10" spans="1:30" x14ac:dyDescent="0.2">
      <c r="A10" s="90"/>
      <c r="B10" s="20" t="s">
        <v>10</v>
      </c>
      <c r="C10" s="22">
        <v>276</v>
      </c>
      <c r="D10" s="2">
        <v>96</v>
      </c>
      <c r="E10" s="2">
        <v>161</v>
      </c>
      <c r="F10" s="2">
        <v>19</v>
      </c>
      <c r="G10" s="69">
        <f t="shared" si="0"/>
        <v>65.217391304347828</v>
      </c>
      <c r="H10" s="8">
        <f t="shared" si="1"/>
        <v>62.645914396887157</v>
      </c>
      <c r="I10" s="73">
        <f t="shared" si="2"/>
        <v>6.8840579710144931</v>
      </c>
      <c r="J10" s="22">
        <v>276</v>
      </c>
      <c r="K10" s="2">
        <v>123</v>
      </c>
      <c r="L10" s="2">
        <v>135</v>
      </c>
      <c r="M10" s="2">
        <v>18</v>
      </c>
      <c r="N10" s="69">
        <f t="shared" si="3"/>
        <v>55.434782608695656</v>
      </c>
      <c r="O10" s="8">
        <f t="shared" si="4"/>
        <v>52.325581395348841</v>
      </c>
      <c r="P10" s="54">
        <f t="shared" si="5"/>
        <v>6.5217391304347823</v>
      </c>
      <c r="Q10" s="19">
        <v>63</v>
      </c>
      <c r="R10" s="2">
        <v>33</v>
      </c>
      <c r="S10" s="2">
        <v>28</v>
      </c>
      <c r="T10" s="2">
        <v>2</v>
      </c>
      <c r="U10" s="69">
        <f t="shared" si="6"/>
        <v>47.619047619047613</v>
      </c>
      <c r="V10" s="8">
        <f t="shared" si="7"/>
        <v>45.901639344262293</v>
      </c>
      <c r="W10" s="73">
        <f t="shared" si="8"/>
        <v>3.1746031746031744</v>
      </c>
      <c r="X10" s="22">
        <v>213</v>
      </c>
      <c r="Y10" s="2">
        <v>119</v>
      </c>
      <c r="Z10" s="2">
        <v>77</v>
      </c>
      <c r="AA10" s="2">
        <v>17</v>
      </c>
      <c r="AB10" s="69">
        <f t="shared" si="9"/>
        <v>44.131455399061032</v>
      </c>
      <c r="AC10" s="8">
        <f t="shared" si="10"/>
        <v>39.285714285714285</v>
      </c>
      <c r="AD10" s="54">
        <f t="shared" si="11"/>
        <v>7.981220657276995</v>
      </c>
    </row>
    <row r="11" spans="1:30" x14ac:dyDescent="0.2">
      <c r="A11" s="90"/>
      <c r="B11" s="20" t="s">
        <v>11</v>
      </c>
      <c r="C11" s="22">
        <v>2542</v>
      </c>
      <c r="D11" s="2">
        <v>1554</v>
      </c>
      <c r="E11" s="2">
        <v>945</v>
      </c>
      <c r="F11" s="2">
        <v>43</v>
      </c>
      <c r="G11" s="69">
        <f t="shared" si="0"/>
        <v>38.867033831628639</v>
      </c>
      <c r="H11" s="8">
        <f t="shared" si="1"/>
        <v>37.815126050420169</v>
      </c>
      <c r="I11" s="73">
        <f t="shared" si="2"/>
        <v>1.6915814319433515</v>
      </c>
      <c r="J11" s="22">
        <v>2542</v>
      </c>
      <c r="K11" s="2">
        <v>1703</v>
      </c>
      <c r="L11" s="2">
        <v>800</v>
      </c>
      <c r="M11" s="2">
        <v>39</v>
      </c>
      <c r="N11" s="69">
        <f t="shared" si="3"/>
        <v>33.005507474429585</v>
      </c>
      <c r="O11" s="8">
        <f t="shared" si="4"/>
        <v>31.961646024770275</v>
      </c>
      <c r="P11" s="54">
        <f t="shared" si="5"/>
        <v>1.5342250196695515</v>
      </c>
      <c r="Q11" s="19">
        <v>326</v>
      </c>
      <c r="R11" s="2">
        <v>192</v>
      </c>
      <c r="S11" s="2">
        <v>126</v>
      </c>
      <c r="T11" s="2">
        <v>8</v>
      </c>
      <c r="U11" s="69">
        <f t="shared" si="6"/>
        <v>41.104294478527606</v>
      </c>
      <c r="V11" s="8">
        <f t="shared" si="7"/>
        <v>39.622641509433961</v>
      </c>
      <c r="W11" s="73">
        <f t="shared" si="8"/>
        <v>2.4539877300613497</v>
      </c>
      <c r="X11" s="22">
        <v>2216</v>
      </c>
      <c r="Y11" s="2">
        <v>1848</v>
      </c>
      <c r="Z11" s="2">
        <v>335</v>
      </c>
      <c r="AA11" s="2">
        <v>33</v>
      </c>
      <c r="AB11" s="69">
        <f t="shared" si="9"/>
        <v>16.60649819494585</v>
      </c>
      <c r="AC11" s="8">
        <f t="shared" si="10"/>
        <v>15.345854328905176</v>
      </c>
      <c r="AD11" s="54">
        <f t="shared" si="11"/>
        <v>1.4891696750902528</v>
      </c>
    </row>
    <row r="12" spans="1:30" ht="13.5" thickBot="1" x14ac:dyDescent="0.25">
      <c r="A12" s="91"/>
      <c r="B12" s="21" t="s">
        <v>0</v>
      </c>
      <c r="C12" s="23">
        <v>244</v>
      </c>
      <c r="D12" s="24">
        <v>133</v>
      </c>
      <c r="E12" s="24">
        <v>107</v>
      </c>
      <c r="F12" s="24">
        <v>4</v>
      </c>
      <c r="G12" s="71">
        <f t="shared" si="0"/>
        <v>45.491803278688522</v>
      </c>
      <c r="H12" s="53">
        <f t="shared" si="1"/>
        <v>44.583333333333336</v>
      </c>
      <c r="I12" s="75">
        <f t="shared" si="2"/>
        <v>1.639344262295082</v>
      </c>
      <c r="J12" s="23">
        <v>244</v>
      </c>
      <c r="K12" s="24">
        <v>156</v>
      </c>
      <c r="L12" s="24">
        <v>85</v>
      </c>
      <c r="M12" s="24">
        <v>3</v>
      </c>
      <c r="N12" s="71">
        <f t="shared" si="3"/>
        <v>36.065573770491802</v>
      </c>
      <c r="O12" s="53">
        <f t="shared" si="4"/>
        <v>35.269709543568467</v>
      </c>
      <c r="P12" s="55">
        <f t="shared" si="5"/>
        <v>1.2295081967213115</v>
      </c>
      <c r="Q12" s="47">
        <v>31</v>
      </c>
      <c r="R12" s="24">
        <v>12</v>
      </c>
      <c r="S12" s="24">
        <v>19</v>
      </c>
      <c r="T12" s="24">
        <v>0</v>
      </c>
      <c r="U12" s="71">
        <f t="shared" si="6"/>
        <v>61.29032258064516</v>
      </c>
      <c r="V12" s="53">
        <f t="shared" si="7"/>
        <v>61.29032258064516</v>
      </c>
      <c r="W12" s="75">
        <f t="shared" si="8"/>
        <v>0</v>
      </c>
      <c r="X12" s="23">
        <v>213</v>
      </c>
      <c r="Y12" s="24">
        <v>182</v>
      </c>
      <c r="Z12" s="24">
        <v>27</v>
      </c>
      <c r="AA12" s="24">
        <v>4</v>
      </c>
      <c r="AB12" s="71">
        <f t="shared" si="9"/>
        <v>14.553990610328638</v>
      </c>
      <c r="AC12" s="53">
        <f t="shared" si="10"/>
        <v>12.918660287081341</v>
      </c>
      <c r="AD12" s="55">
        <f t="shared" si="11"/>
        <v>1.8779342723004695</v>
      </c>
    </row>
    <row r="13" spans="1:30" s="3" customFormat="1" x14ac:dyDescent="0.2">
      <c r="A13" s="94">
        <v>2019</v>
      </c>
      <c r="B13" s="36" t="s">
        <v>9</v>
      </c>
      <c r="C13" s="37">
        <v>49</v>
      </c>
      <c r="D13" s="38">
        <v>14</v>
      </c>
      <c r="E13" s="38">
        <v>21</v>
      </c>
      <c r="F13" s="38">
        <v>14</v>
      </c>
      <c r="G13" s="39">
        <f t="shared" si="0"/>
        <v>71.428571428571431</v>
      </c>
      <c r="H13" s="39">
        <f t="shared" si="1"/>
        <v>60</v>
      </c>
      <c r="I13" s="43">
        <f t="shared" si="2"/>
        <v>28.571428571428569</v>
      </c>
      <c r="J13" s="37">
        <v>49</v>
      </c>
      <c r="K13" s="38">
        <v>22</v>
      </c>
      <c r="L13" s="38">
        <v>14</v>
      </c>
      <c r="M13" s="38">
        <v>13</v>
      </c>
      <c r="N13" s="39">
        <f t="shared" si="3"/>
        <v>55.102040816326522</v>
      </c>
      <c r="O13" s="39">
        <f t="shared" si="4"/>
        <v>38.888888888888893</v>
      </c>
      <c r="P13" s="40">
        <f t="shared" si="5"/>
        <v>26.530612244897959</v>
      </c>
      <c r="Q13" s="46">
        <v>12</v>
      </c>
      <c r="R13" s="38">
        <v>0</v>
      </c>
      <c r="S13" s="38">
        <v>9</v>
      </c>
      <c r="T13" s="38">
        <v>3</v>
      </c>
      <c r="U13" s="39">
        <f t="shared" si="6"/>
        <v>100</v>
      </c>
      <c r="V13" s="39">
        <f t="shared" si="7"/>
        <v>100</v>
      </c>
      <c r="W13" s="43">
        <f t="shared" si="8"/>
        <v>25</v>
      </c>
      <c r="X13" s="37">
        <v>37</v>
      </c>
      <c r="Y13" s="38">
        <v>22</v>
      </c>
      <c r="Z13" s="38">
        <v>4</v>
      </c>
      <c r="AA13" s="38">
        <v>11</v>
      </c>
      <c r="AB13" s="39">
        <f t="shared" si="9"/>
        <v>40.54054054054054</v>
      </c>
      <c r="AC13" s="39">
        <f t="shared" si="10"/>
        <v>15.384615384615385</v>
      </c>
      <c r="AD13" s="40">
        <f t="shared" si="11"/>
        <v>29.72972972972973</v>
      </c>
    </row>
    <row r="14" spans="1:30" s="3" customFormat="1" x14ac:dyDescent="0.2">
      <c r="A14" s="90"/>
      <c r="B14" s="62" t="s">
        <v>12</v>
      </c>
      <c r="C14" s="63">
        <v>3100</v>
      </c>
      <c r="D14" s="64">
        <v>1635</v>
      </c>
      <c r="E14" s="64">
        <v>1018</v>
      </c>
      <c r="F14" s="64">
        <v>447</v>
      </c>
      <c r="G14" s="65">
        <f t="shared" si="0"/>
        <v>47.258064516129032</v>
      </c>
      <c r="H14" s="65">
        <f t="shared" si="1"/>
        <v>38.371654730493781</v>
      </c>
      <c r="I14" s="66">
        <f t="shared" si="2"/>
        <v>14.419354838709678</v>
      </c>
      <c r="J14" s="63">
        <v>3100</v>
      </c>
      <c r="K14" s="64">
        <v>1815</v>
      </c>
      <c r="L14" s="64">
        <v>845</v>
      </c>
      <c r="M14" s="64">
        <v>440</v>
      </c>
      <c r="N14" s="65">
        <f t="shared" si="3"/>
        <v>41.451612903225801</v>
      </c>
      <c r="O14" s="65">
        <f t="shared" si="4"/>
        <v>31.766917293233082</v>
      </c>
      <c r="P14" s="67">
        <f t="shared" si="5"/>
        <v>14.193548387096774</v>
      </c>
      <c r="Q14" s="68">
        <v>439</v>
      </c>
      <c r="R14" s="64">
        <v>257</v>
      </c>
      <c r="S14" s="64">
        <v>120</v>
      </c>
      <c r="T14" s="64">
        <v>62</v>
      </c>
      <c r="U14" s="65">
        <f t="shared" si="6"/>
        <v>41.457858769931661</v>
      </c>
      <c r="V14" s="65">
        <f t="shared" si="7"/>
        <v>31.830238726790448</v>
      </c>
      <c r="W14" s="66">
        <f t="shared" si="8"/>
        <v>14.123006833712983</v>
      </c>
      <c r="X14" s="63">
        <v>2661</v>
      </c>
      <c r="Y14" s="64">
        <v>1913</v>
      </c>
      <c r="Z14" s="64">
        <v>368</v>
      </c>
      <c r="AA14" s="64">
        <v>380</v>
      </c>
      <c r="AB14" s="65">
        <f t="shared" si="9"/>
        <v>28.109733183013901</v>
      </c>
      <c r="AC14" s="65">
        <f t="shared" si="10"/>
        <v>16.13327487943884</v>
      </c>
      <c r="AD14" s="67">
        <f t="shared" si="11"/>
        <v>14.280345734686209</v>
      </c>
    </row>
    <row r="15" spans="1:30" x14ac:dyDescent="0.2">
      <c r="A15" s="90"/>
      <c r="B15" s="20" t="s">
        <v>10</v>
      </c>
      <c r="C15" s="22">
        <v>352</v>
      </c>
      <c r="D15" s="2">
        <v>108</v>
      </c>
      <c r="E15" s="2">
        <v>153</v>
      </c>
      <c r="F15" s="2">
        <v>91</v>
      </c>
      <c r="G15" s="69">
        <f t="shared" si="0"/>
        <v>69.318181818181827</v>
      </c>
      <c r="H15" s="8">
        <f t="shared" si="1"/>
        <v>58.620689655172406</v>
      </c>
      <c r="I15" s="73">
        <f t="shared" si="2"/>
        <v>25.85227272727273</v>
      </c>
      <c r="J15" s="22">
        <v>352</v>
      </c>
      <c r="K15" s="2">
        <v>140</v>
      </c>
      <c r="L15" s="2">
        <v>124</v>
      </c>
      <c r="M15" s="2">
        <v>88</v>
      </c>
      <c r="N15" s="69">
        <f t="shared" si="3"/>
        <v>60.227272727272727</v>
      </c>
      <c r="O15" s="8">
        <f t="shared" si="4"/>
        <v>46.969696969696969</v>
      </c>
      <c r="P15" s="54">
        <f t="shared" si="5"/>
        <v>25</v>
      </c>
      <c r="Q15" s="19">
        <v>76</v>
      </c>
      <c r="R15" s="2">
        <v>29</v>
      </c>
      <c r="S15" s="2">
        <v>25</v>
      </c>
      <c r="T15" s="2">
        <v>22</v>
      </c>
      <c r="U15" s="69">
        <f t="shared" si="6"/>
        <v>61.842105263157897</v>
      </c>
      <c r="V15" s="8">
        <f t="shared" si="7"/>
        <v>46.296296296296298</v>
      </c>
      <c r="W15" s="73">
        <f t="shared" si="8"/>
        <v>28.947368421052634</v>
      </c>
      <c r="X15" s="22">
        <v>276</v>
      </c>
      <c r="Y15" s="2">
        <v>143</v>
      </c>
      <c r="Z15" s="2">
        <v>66</v>
      </c>
      <c r="AA15" s="2">
        <v>67</v>
      </c>
      <c r="AB15" s="69">
        <f t="shared" si="9"/>
        <v>48.188405797101446</v>
      </c>
      <c r="AC15" s="8">
        <f t="shared" si="10"/>
        <v>31.578947368421051</v>
      </c>
      <c r="AD15" s="54">
        <f t="shared" si="11"/>
        <v>24.275362318840578</v>
      </c>
    </row>
    <row r="16" spans="1:30" x14ac:dyDescent="0.2">
      <c r="A16" s="90"/>
      <c r="B16" s="20" t="s">
        <v>11</v>
      </c>
      <c r="C16" s="22">
        <v>2451</v>
      </c>
      <c r="D16" s="2">
        <v>1410</v>
      </c>
      <c r="E16" s="2">
        <v>749</v>
      </c>
      <c r="F16" s="2">
        <v>292</v>
      </c>
      <c r="G16" s="69">
        <f t="shared" si="0"/>
        <v>42.47246022031824</v>
      </c>
      <c r="H16" s="8">
        <f t="shared" si="1"/>
        <v>34.69198703103288</v>
      </c>
      <c r="I16" s="73">
        <f t="shared" si="2"/>
        <v>11.913504691962466</v>
      </c>
      <c r="J16" s="22">
        <v>2451</v>
      </c>
      <c r="K16" s="2">
        <v>1536</v>
      </c>
      <c r="L16" s="2">
        <v>626</v>
      </c>
      <c r="M16" s="2">
        <v>289</v>
      </c>
      <c r="N16" s="69">
        <f t="shared" si="3"/>
        <v>37.331701346389231</v>
      </c>
      <c r="O16" s="8">
        <f t="shared" si="4"/>
        <v>28.95467160037003</v>
      </c>
      <c r="P16" s="54">
        <f t="shared" si="5"/>
        <v>11.79110567115463</v>
      </c>
      <c r="Q16" s="19">
        <v>325</v>
      </c>
      <c r="R16" s="2">
        <v>218</v>
      </c>
      <c r="S16" s="2">
        <v>76</v>
      </c>
      <c r="T16" s="2">
        <v>31</v>
      </c>
      <c r="U16" s="69">
        <f t="shared" si="6"/>
        <v>32.92307692307692</v>
      </c>
      <c r="V16" s="8">
        <f t="shared" si="7"/>
        <v>25.850340136054424</v>
      </c>
      <c r="W16" s="73">
        <f t="shared" si="8"/>
        <v>9.5384615384615383</v>
      </c>
      <c r="X16" s="22">
        <v>2126</v>
      </c>
      <c r="Y16" s="2">
        <v>1600</v>
      </c>
      <c r="Z16" s="2">
        <v>268</v>
      </c>
      <c r="AA16" s="2">
        <v>258</v>
      </c>
      <c r="AB16" s="69">
        <f t="shared" si="9"/>
        <v>24.741298212605834</v>
      </c>
      <c r="AC16" s="8">
        <f t="shared" si="10"/>
        <v>14.346895074946467</v>
      </c>
      <c r="AD16" s="54">
        <f t="shared" si="11"/>
        <v>12.13546566321731</v>
      </c>
    </row>
    <row r="17" spans="1:30" ht="13.5" thickBot="1" x14ac:dyDescent="0.25">
      <c r="A17" s="91"/>
      <c r="B17" s="21" t="s">
        <v>0</v>
      </c>
      <c r="C17" s="23">
        <v>297</v>
      </c>
      <c r="D17" s="24">
        <v>117</v>
      </c>
      <c r="E17" s="24">
        <v>116</v>
      </c>
      <c r="F17" s="24">
        <v>64</v>
      </c>
      <c r="G17" s="71">
        <f t="shared" si="0"/>
        <v>60.606060606060609</v>
      </c>
      <c r="H17" s="53">
        <f t="shared" si="1"/>
        <v>49.785407725321889</v>
      </c>
      <c r="I17" s="75">
        <f t="shared" si="2"/>
        <v>21.548821548821547</v>
      </c>
      <c r="J17" s="23">
        <v>297</v>
      </c>
      <c r="K17" s="24">
        <v>139</v>
      </c>
      <c r="L17" s="24">
        <v>95</v>
      </c>
      <c r="M17" s="24">
        <v>63</v>
      </c>
      <c r="N17" s="71">
        <f t="shared" si="3"/>
        <v>53.198653198653204</v>
      </c>
      <c r="O17" s="53">
        <f t="shared" si="4"/>
        <v>40.598290598290596</v>
      </c>
      <c r="P17" s="55">
        <f t="shared" si="5"/>
        <v>21.212121212121211</v>
      </c>
      <c r="Q17" s="47">
        <v>38</v>
      </c>
      <c r="R17" s="24">
        <v>10</v>
      </c>
      <c r="S17" s="24">
        <v>19</v>
      </c>
      <c r="T17" s="24">
        <v>9</v>
      </c>
      <c r="U17" s="71">
        <f t="shared" si="6"/>
        <v>73.68421052631578</v>
      </c>
      <c r="V17" s="53">
        <f t="shared" si="7"/>
        <v>65.517241379310349</v>
      </c>
      <c r="W17" s="75">
        <f t="shared" si="8"/>
        <v>23.684210526315788</v>
      </c>
      <c r="X17" s="23">
        <v>259</v>
      </c>
      <c r="Y17" s="24">
        <v>170</v>
      </c>
      <c r="Z17" s="24">
        <v>34</v>
      </c>
      <c r="AA17" s="24">
        <v>55</v>
      </c>
      <c r="AB17" s="71">
        <f t="shared" si="9"/>
        <v>34.362934362934361</v>
      </c>
      <c r="AC17" s="53">
        <f t="shared" si="10"/>
        <v>16.666666666666664</v>
      </c>
      <c r="AD17" s="55">
        <f t="shared" si="11"/>
        <v>21.235521235521233</v>
      </c>
    </row>
    <row r="20" spans="1:30" ht="13.5" thickBot="1" x14ac:dyDescent="0.25"/>
    <row r="21" spans="1:30" s="4" customFormat="1" ht="15" customHeight="1" x14ac:dyDescent="0.25">
      <c r="A21" s="77" t="s">
        <v>5</v>
      </c>
      <c r="B21" s="78"/>
      <c r="C21" s="81" t="s">
        <v>20</v>
      </c>
      <c r="D21" s="82"/>
      <c r="E21" s="82"/>
      <c r="F21" s="82"/>
      <c r="G21" s="82"/>
      <c r="H21" s="82"/>
      <c r="I21" s="83"/>
    </row>
    <row r="22" spans="1:30" s="4" customFormat="1" ht="26.25" thickBot="1" x14ac:dyDescent="0.3">
      <c r="A22" s="79"/>
      <c r="B22" s="80"/>
      <c r="C22" s="98" t="s">
        <v>1</v>
      </c>
      <c r="D22" s="99" t="s">
        <v>2</v>
      </c>
      <c r="E22" s="99" t="s">
        <v>3</v>
      </c>
      <c r="F22" s="99" t="s">
        <v>4</v>
      </c>
      <c r="G22" s="48" t="s">
        <v>6</v>
      </c>
      <c r="H22" s="49" t="s">
        <v>7</v>
      </c>
      <c r="I22" s="50" t="s">
        <v>8</v>
      </c>
    </row>
    <row r="23" spans="1:30" s="3" customFormat="1" x14ac:dyDescent="0.2">
      <c r="A23" s="89">
        <v>2021</v>
      </c>
      <c r="B23" s="36" t="s">
        <v>9</v>
      </c>
      <c r="C23" s="46">
        <v>95</v>
      </c>
      <c r="D23" s="38">
        <v>84</v>
      </c>
      <c r="E23" s="38">
        <v>4</v>
      </c>
      <c r="F23" s="38">
        <v>7</v>
      </c>
      <c r="G23" s="39">
        <f>(E23+F23)/C23*100</f>
        <v>11.578947368421053</v>
      </c>
      <c r="H23" s="39">
        <f>E23/(D23+E23)*100</f>
        <v>4.5454545454545459</v>
      </c>
      <c r="I23" s="40">
        <f>F23/C23*100</f>
        <v>7.3684210526315779</v>
      </c>
    </row>
    <row r="24" spans="1:30" x14ac:dyDescent="0.2">
      <c r="A24" s="90"/>
      <c r="B24" s="15" t="s">
        <v>13</v>
      </c>
      <c r="C24" s="11">
        <v>16</v>
      </c>
      <c r="D24" s="5">
        <v>10</v>
      </c>
      <c r="E24" s="5">
        <v>2</v>
      </c>
      <c r="F24" s="5">
        <v>4</v>
      </c>
      <c r="G24" s="51">
        <f t="shared" ref="G24:G46" si="12">(E24+F24)/C24*100</f>
        <v>37.5</v>
      </c>
      <c r="H24" s="8">
        <f t="shared" ref="H24:H46" si="13">E24/(D24+E24)*100</f>
        <v>16.666666666666664</v>
      </c>
      <c r="I24" s="54">
        <f t="shared" ref="I24:I46" si="14">F24/C24*100</f>
        <v>25</v>
      </c>
    </row>
    <row r="25" spans="1:30" x14ac:dyDescent="0.2">
      <c r="A25" s="90"/>
      <c r="B25" s="16" t="s">
        <v>14</v>
      </c>
      <c r="C25" s="12">
        <v>16</v>
      </c>
      <c r="D25" s="6">
        <v>15</v>
      </c>
      <c r="E25" s="6">
        <v>0</v>
      </c>
      <c r="F25" s="6">
        <v>1</v>
      </c>
      <c r="G25" s="51">
        <f t="shared" si="12"/>
        <v>6.25</v>
      </c>
      <c r="H25" s="8">
        <f t="shared" si="13"/>
        <v>0</v>
      </c>
      <c r="I25" s="54">
        <f t="shared" si="14"/>
        <v>6.25</v>
      </c>
    </row>
    <row r="26" spans="1:30" x14ac:dyDescent="0.2">
      <c r="A26" s="90"/>
      <c r="B26" s="17" t="s">
        <v>15</v>
      </c>
      <c r="C26" s="13">
        <v>63</v>
      </c>
      <c r="D26" s="7">
        <v>59</v>
      </c>
      <c r="E26" s="7">
        <v>2</v>
      </c>
      <c r="F26" s="7">
        <v>2</v>
      </c>
      <c r="G26" s="51">
        <f t="shared" si="12"/>
        <v>6.3492063492063489</v>
      </c>
      <c r="H26" s="8">
        <f t="shared" si="13"/>
        <v>3.278688524590164</v>
      </c>
      <c r="I26" s="54">
        <f t="shared" si="14"/>
        <v>3.1746031746031744</v>
      </c>
    </row>
    <row r="27" spans="1:30" s="3" customFormat="1" x14ac:dyDescent="0.2">
      <c r="A27" s="90"/>
      <c r="B27" s="56" t="s">
        <v>12</v>
      </c>
      <c r="C27" s="57">
        <v>433</v>
      </c>
      <c r="D27" s="9">
        <v>359</v>
      </c>
      <c r="E27" s="9">
        <v>52</v>
      </c>
      <c r="F27" s="9">
        <v>22</v>
      </c>
      <c r="G27" s="58">
        <f t="shared" si="12"/>
        <v>17.090069284064665</v>
      </c>
      <c r="H27" s="58">
        <f t="shared" si="13"/>
        <v>12.652068126520682</v>
      </c>
      <c r="I27" s="59">
        <f t="shared" si="14"/>
        <v>5.0808314087759809</v>
      </c>
    </row>
    <row r="28" spans="1:30" x14ac:dyDescent="0.2">
      <c r="A28" s="90"/>
      <c r="B28" s="15" t="s">
        <v>13</v>
      </c>
      <c r="C28" s="11">
        <v>155</v>
      </c>
      <c r="D28" s="5">
        <v>113</v>
      </c>
      <c r="E28" s="5">
        <v>33</v>
      </c>
      <c r="F28" s="5">
        <v>9</v>
      </c>
      <c r="G28" s="51">
        <f t="shared" si="12"/>
        <v>27.096774193548391</v>
      </c>
      <c r="H28" s="8">
        <f t="shared" si="13"/>
        <v>22.602739726027394</v>
      </c>
      <c r="I28" s="54">
        <f t="shared" si="14"/>
        <v>5.806451612903226</v>
      </c>
    </row>
    <row r="29" spans="1:30" x14ac:dyDescent="0.2">
      <c r="A29" s="90"/>
      <c r="B29" s="16" t="s">
        <v>14</v>
      </c>
      <c r="C29" s="12">
        <v>138</v>
      </c>
      <c r="D29" s="6">
        <v>109</v>
      </c>
      <c r="E29" s="6">
        <v>17</v>
      </c>
      <c r="F29" s="6">
        <v>12</v>
      </c>
      <c r="G29" s="51">
        <f t="shared" si="12"/>
        <v>21.014492753623188</v>
      </c>
      <c r="H29" s="8">
        <f t="shared" si="13"/>
        <v>13.492063492063492</v>
      </c>
      <c r="I29" s="54">
        <f t="shared" si="14"/>
        <v>8.695652173913043</v>
      </c>
    </row>
    <row r="30" spans="1:30" ht="13.5" thickBot="1" x14ac:dyDescent="0.25">
      <c r="A30" s="91"/>
      <c r="B30" s="18" t="s">
        <v>15</v>
      </c>
      <c r="C30" s="14">
        <v>140</v>
      </c>
      <c r="D30" s="10">
        <v>137</v>
      </c>
      <c r="E30" s="10">
        <v>2</v>
      </c>
      <c r="F30" s="10">
        <v>1</v>
      </c>
      <c r="G30" s="52">
        <f t="shared" si="12"/>
        <v>2.1428571428571428</v>
      </c>
      <c r="H30" s="53">
        <f t="shared" si="13"/>
        <v>1.4388489208633095</v>
      </c>
      <c r="I30" s="55">
        <f t="shared" si="14"/>
        <v>0.7142857142857143</v>
      </c>
    </row>
    <row r="31" spans="1:30" s="3" customFormat="1" x14ac:dyDescent="0.2">
      <c r="A31" s="89">
        <v>2020</v>
      </c>
      <c r="B31" s="36" t="s">
        <v>9</v>
      </c>
      <c r="C31" s="46">
        <v>103</v>
      </c>
      <c r="D31" s="38">
        <v>86</v>
      </c>
      <c r="E31" s="38">
        <v>15</v>
      </c>
      <c r="F31" s="38">
        <v>2</v>
      </c>
      <c r="G31" s="39">
        <f t="shared" si="12"/>
        <v>16.50485436893204</v>
      </c>
      <c r="H31" s="39">
        <f t="shared" si="13"/>
        <v>14.85148514851485</v>
      </c>
      <c r="I31" s="40">
        <f t="shared" si="14"/>
        <v>1.9417475728155338</v>
      </c>
    </row>
    <row r="32" spans="1:30" x14ac:dyDescent="0.2">
      <c r="A32" s="90"/>
      <c r="B32" s="15" t="s">
        <v>13</v>
      </c>
      <c r="C32" s="11">
        <v>24</v>
      </c>
      <c r="D32" s="5">
        <v>17</v>
      </c>
      <c r="E32" s="5">
        <v>5</v>
      </c>
      <c r="F32" s="5">
        <v>2</v>
      </c>
      <c r="G32" s="51">
        <f t="shared" si="12"/>
        <v>29.166666666666668</v>
      </c>
      <c r="H32" s="8">
        <f t="shared" si="13"/>
        <v>22.727272727272727</v>
      </c>
      <c r="I32" s="54">
        <f t="shared" si="14"/>
        <v>8.3333333333333321</v>
      </c>
    </row>
    <row r="33" spans="1:9" x14ac:dyDescent="0.2">
      <c r="A33" s="90"/>
      <c r="B33" s="16" t="s">
        <v>14</v>
      </c>
      <c r="C33" s="12">
        <v>21</v>
      </c>
      <c r="D33" s="6">
        <v>16</v>
      </c>
      <c r="E33" s="6">
        <v>5</v>
      </c>
      <c r="F33" s="6">
        <v>0</v>
      </c>
      <c r="G33" s="51">
        <f t="shared" si="12"/>
        <v>23.809523809523807</v>
      </c>
      <c r="H33" s="8">
        <f t="shared" si="13"/>
        <v>23.809523809523807</v>
      </c>
      <c r="I33" s="54">
        <f t="shared" si="14"/>
        <v>0</v>
      </c>
    </row>
    <row r="34" spans="1:9" x14ac:dyDescent="0.2">
      <c r="A34" s="90"/>
      <c r="B34" s="17" t="s">
        <v>15</v>
      </c>
      <c r="C34" s="13">
        <v>58</v>
      </c>
      <c r="D34" s="7">
        <v>53</v>
      </c>
      <c r="E34" s="7">
        <v>5</v>
      </c>
      <c r="F34" s="7">
        <v>0</v>
      </c>
      <c r="G34" s="51">
        <f t="shared" si="12"/>
        <v>8.6206896551724146</v>
      </c>
      <c r="H34" s="8">
        <f t="shared" si="13"/>
        <v>8.6206896551724146</v>
      </c>
      <c r="I34" s="54">
        <f t="shared" si="14"/>
        <v>0</v>
      </c>
    </row>
    <row r="35" spans="1:9" s="3" customFormat="1" x14ac:dyDescent="0.2">
      <c r="A35" s="90"/>
      <c r="B35" s="56" t="s">
        <v>12</v>
      </c>
      <c r="C35" s="57">
        <v>454</v>
      </c>
      <c r="D35" s="9">
        <v>382</v>
      </c>
      <c r="E35" s="9">
        <v>66</v>
      </c>
      <c r="F35" s="9">
        <v>6</v>
      </c>
      <c r="G35" s="58">
        <f t="shared" si="12"/>
        <v>15.859030837004406</v>
      </c>
      <c r="H35" s="58">
        <f t="shared" si="13"/>
        <v>14.732142857142858</v>
      </c>
      <c r="I35" s="59">
        <f t="shared" si="14"/>
        <v>1.3215859030837005</v>
      </c>
    </row>
    <row r="36" spans="1:9" x14ac:dyDescent="0.2">
      <c r="A36" s="90"/>
      <c r="B36" s="15" t="s">
        <v>13</v>
      </c>
      <c r="C36" s="11">
        <v>143</v>
      </c>
      <c r="D36" s="5">
        <v>111</v>
      </c>
      <c r="E36" s="5">
        <v>31</v>
      </c>
      <c r="F36" s="5">
        <v>1</v>
      </c>
      <c r="G36" s="51">
        <f t="shared" si="12"/>
        <v>22.377622377622377</v>
      </c>
      <c r="H36" s="8">
        <f t="shared" si="13"/>
        <v>21.830985915492956</v>
      </c>
      <c r="I36" s="54">
        <f t="shared" si="14"/>
        <v>0.69930069930069927</v>
      </c>
    </row>
    <row r="37" spans="1:9" x14ac:dyDescent="0.2">
      <c r="A37" s="90"/>
      <c r="B37" s="16" t="s">
        <v>14</v>
      </c>
      <c r="C37" s="12">
        <v>133</v>
      </c>
      <c r="D37" s="6">
        <v>107</v>
      </c>
      <c r="E37" s="6">
        <v>21</v>
      </c>
      <c r="F37" s="6">
        <v>5</v>
      </c>
      <c r="G37" s="51">
        <f t="shared" si="12"/>
        <v>19.548872180451127</v>
      </c>
      <c r="H37" s="8">
        <f t="shared" si="13"/>
        <v>16.40625</v>
      </c>
      <c r="I37" s="54">
        <f t="shared" si="14"/>
        <v>3.7593984962406015</v>
      </c>
    </row>
    <row r="38" spans="1:9" ht="13.5" thickBot="1" x14ac:dyDescent="0.25">
      <c r="A38" s="91"/>
      <c r="B38" s="18" t="s">
        <v>15</v>
      </c>
      <c r="C38" s="14">
        <v>178</v>
      </c>
      <c r="D38" s="10">
        <v>164</v>
      </c>
      <c r="E38" s="10">
        <v>14</v>
      </c>
      <c r="F38" s="10">
        <v>0</v>
      </c>
      <c r="G38" s="52">
        <f t="shared" si="12"/>
        <v>7.8651685393258424</v>
      </c>
      <c r="H38" s="53">
        <f t="shared" si="13"/>
        <v>7.8651685393258424</v>
      </c>
      <c r="I38" s="55">
        <f t="shared" si="14"/>
        <v>0</v>
      </c>
    </row>
    <row r="39" spans="1:9" s="3" customFormat="1" x14ac:dyDescent="0.2">
      <c r="A39" s="92">
        <v>2019</v>
      </c>
      <c r="B39" s="31" t="s">
        <v>9</v>
      </c>
      <c r="C39" s="44">
        <v>81</v>
      </c>
      <c r="D39" s="33">
        <v>60</v>
      </c>
      <c r="E39" s="33">
        <v>5</v>
      </c>
      <c r="F39" s="33">
        <v>16</v>
      </c>
      <c r="G39" s="34">
        <f t="shared" si="12"/>
        <v>25.925925925925924</v>
      </c>
      <c r="H39" s="34">
        <f t="shared" si="13"/>
        <v>7.6923076923076925</v>
      </c>
      <c r="I39" s="35">
        <f t="shared" si="14"/>
        <v>19.753086419753085</v>
      </c>
    </row>
    <row r="40" spans="1:9" x14ac:dyDescent="0.2">
      <c r="A40" s="90"/>
      <c r="B40" s="15" t="s">
        <v>13</v>
      </c>
      <c r="C40" s="11">
        <v>11</v>
      </c>
      <c r="D40" s="5">
        <v>5</v>
      </c>
      <c r="E40" s="5">
        <v>3</v>
      </c>
      <c r="F40" s="5">
        <v>3</v>
      </c>
      <c r="G40" s="51">
        <f t="shared" si="12"/>
        <v>54.54545454545454</v>
      </c>
      <c r="H40" s="8">
        <f t="shared" si="13"/>
        <v>37.5</v>
      </c>
      <c r="I40" s="54">
        <f t="shared" si="14"/>
        <v>27.27272727272727</v>
      </c>
    </row>
    <row r="41" spans="1:9" x14ac:dyDescent="0.2">
      <c r="A41" s="90"/>
      <c r="B41" s="16" t="s">
        <v>14</v>
      </c>
      <c r="C41" s="12">
        <v>11</v>
      </c>
      <c r="D41" s="6">
        <v>6</v>
      </c>
      <c r="E41" s="6">
        <v>2</v>
      </c>
      <c r="F41" s="6">
        <v>3</v>
      </c>
      <c r="G41" s="51">
        <f t="shared" si="12"/>
        <v>45.454545454545453</v>
      </c>
      <c r="H41" s="8">
        <f t="shared" si="13"/>
        <v>25</v>
      </c>
      <c r="I41" s="54">
        <f t="shared" si="14"/>
        <v>27.27272727272727</v>
      </c>
    </row>
    <row r="42" spans="1:9" x14ac:dyDescent="0.2">
      <c r="A42" s="90"/>
      <c r="B42" s="17" t="s">
        <v>15</v>
      </c>
      <c r="C42" s="13">
        <v>59</v>
      </c>
      <c r="D42" s="7">
        <v>49</v>
      </c>
      <c r="E42" s="7">
        <v>0</v>
      </c>
      <c r="F42" s="7">
        <v>10</v>
      </c>
      <c r="G42" s="51">
        <f t="shared" si="12"/>
        <v>16.949152542372879</v>
      </c>
      <c r="H42" s="8">
        <f t="shared" si="13"/>
        <v>0</v>
      </c>
      <c r="I42" s="54">
        <f t="shared" si="14"/>
        <v>16.949152542372879</v>
      </c>
    </row>
    <row r="43" spans="1:9" s="3" customFormat="1" x14ac:dyDescent="0.2">
      <c r="A43" s="90"/>
      <c r="B43" s="56" t="s">
        <v>12</v>
      </c>
      <c r="C43" s="57">
        <v>354</v>
      </c>
      <c r="D43" s="9">
        <v>268</v>
      </c>
      <c r="E43" s="9">
        <v>37</v>
      </c>
      <c r="F43" s="9">
        <v>49</v>
      </c>
      <c r="G43" s="58">
        <f t="shared" si="12"/>
        <v>24.293785310734464</v>
      </c>
      <c r="H43" s="58">
        <f t="shared" si="13"/>
        <v>12.131147540983607</v>
      </c>
      <c r="I43" s="59">
        <f t="shared" si="14"/>
        <v>13.841807909604519</v>
      </c>
    </row>
    <row r="44" spans="1:9" x14ac:dyDescent="0.2">
      <c r="A44" s="90"/>
      <c r="B44" s="15" t="s">
        <v>13</v>
      </c>
      <c r="C44" s="11">
        <v>125</v>
      </c>
      <c r="D44" s="5">
        <v>81</v>
      </c>
      <c r="E44" s="5">
        <v>24</v>
      </c>
      <c r="F44" s="5">
        <v>20</v>
      </c>
      <c r="G44" s="51">
        <f t="shared" si="12"/>
        <v>35.199999999999996</v>
      </c>
      <c r="H44" s="8">
        <f t="shared" si="13"/>
        <v>22.857142857142858</v>
      </c>
      <c r="I44" s="54">
        <f t="shared" si="14"/>
        <v>16</v>
      </c>
    </row>
    <row r="45" spans="1:9" x14ac:dyDescent="0.2">
      <c r="A45" s="90"/>
      <c r="B45" s="16" t="s">
        <v>14</v>
      </c>
      <c r="C45" s="12">
        <v>99</v>
      </c>
      <c r="D45" s="6">
        <v>72</v>
      </c>
      <c r="E45" s="6">
        <v>7</v>
      </c>
      <c r="F45" s="6">
        <v>20</v>
      </c>
      <c r="G45" s="51">
        <f t="shared" si="12"/>
        <v>27.27272727272727</v>
      </c>
      <c r="H45" s="8">
        <f t="shared" si="13"/>
        <v>8.8607594936708853</v>
      </c>
      <c r="I45" s="54">
        <f t="shared" si="14"/>
        <v>20.202020202020201</v>
      </c>
    </row>
    <row r="46" spans="1:9" ht="13.5" thickBot="1" x14ac:dyDescent="0.25">
      <c r="A46" s="91"/>
      <c r="B46" s="18" t="s">
        <v>15</v>
      </c>
      <c r="C46" s="14">
        <v>130</v>
      </c>
      <c r="D46" s="10">
        <v>115</v>
      </c>
      <c r="E46" s="10">
        <v>6</v>
      </c>
      <c r="F46" s="10">
        <v>9</v>
      </c>
      <c r="G46" s="52">
        <f t="shared" si="12"/>
        <v>11.538461538461538</v>
      </c>
      <c r="H46" s="53">
        <f t="shared" si="13"/>
        <v>4.9586776859504136</v>
      </c>
      <c r="I46" s="55">
        <f t="shared" si="14"/>
        <v>6.9230769230769234</v>
      </c>
    </row>
  </sheetData>
  <mergeCells count="13">
    <mergeCell ref="X1:AD1"/>
    <mergeCell ref="C21:I21"/>
    <mergeCell ref="A1:B2"/>
    <mergeCell ref="A21:B22"/>
    <mergeCell ref="C1:I1"/>
    <mergeCell ref="J1:P1"/>
    <mergeCell ref="Q1:W1"/>
    <mergeCell ref="A3:A7"/>
    <mergeCell ref="A8:A12"/>
    <mergeCell ref="A13:A17"/>
    <mergeCell ref="A23:A30"/>
    <mergeCell ref="A31:A38"/>
    <mergeCell ref="A39:A4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600011305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Maršíková Michaela</cp:lastModifiedBy>
  <dcterms:created xsi:type="dcterms:W3CDTF">2022-05-05T12:39:52Z</dcterms:created>
  <dcterms:modified xsi:type="dcterms:W3CDTF">2022-05-05T14:50:38Z</dcterms:modified>
</cp:coreProperties>
</file>